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8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<sst xmlns="http://schemas.openxmlformats.org/spreadsheetml/2006/main" count="163" uniqueCount="40">
  <si>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</si>
  <si>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</si>
  <si>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</si>
  <si>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</si>
  <si>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</si>
  <si>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</si>
  <si>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</si>
  <si>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</si>
  <si>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</si>
  <si>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</si>
  <si>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</si>
  <si>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</si>
  <si>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</si>
  <si>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</si>
  <si>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</si>
  <si>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</si>
  <si>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</si>
  <si>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</si>
  <si>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</si>
  <si>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</si>
  <si>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</si>
  <si>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</si>
  <si>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</si>
  <si>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</si>
  <si>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</si>
  <si>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</si>
  <si>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</si>
  <si>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</si>
  <si>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</si>
  <si>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</si>
  <si>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</si>
  <si>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</si>
  <si>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</si>
  <si>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</si>
  <si>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</si>
  <si>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</si>
  <si>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</si>
  <si>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</si>
  <si>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</si>
  <si>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28.09.2015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</si>
</sst>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1"/>
      <c r="V1" s="131"/>
      <c r="W1" s="131"/>
    </row>
    <row r="2" spans="1:25" ht="42.75" customHeight="1" thickBot="1">
      <c r="A2" s="138" t="s">
        <v>1</v>
      </c>
      <c r="B2" s="145" t="s">
        <v>2</v>
      </c>
      <c r="C2" s="146"/>
      <c r="D2" s="147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8" t="s">
        <v>22</v>
      </c>
      <c r="V2" s="138" t="s">
        <v>8</v>
      </c>
      <c r="W2" s="152" t="s">
        <v>9</v>
      </c>
      <c r="X2" s="141" t="s">
        <v>19</v>
      </c>
      <c r="Y2" s="142"/>
    </row>
    <row r="3" spans="1:25" ht="42.75" customHeight="1" thickBot="1">
      <c r="A3" s="139"/>
      <c r="B3" s="130"/>
      <c r="C3" s="131"/>
      <c r="D3" s="132"/>
      <c r="E3" s="134" t="s">
        <v>3</v>
      </c>
      <c r="F3" s="135"/>
      <c r="G3" s="136"/>
      <c r="H3" s="137"/>
      <c r="I3" s="134" t="s">
        <v>5</v>
      </c>
      <c r="J3" s="135"/>
      <c r="K3" s="136"/>
      <c r="L3" s="137"/>
      <c r="M3" s="134" t="s">
        <v>6</v>
      </c>
      <c r="N3" s="135"/>
      <c r="O3" s="136"/>
      <c r="P3" s="137"/>
      <c r="Q3" s="134" t="s">
        <v>7</v>
      </c>
      <c r="R3" s="135"/>
      <c r="S3" s="136"/>
      <c r="T3" s="137"/>
      <c r="U3" s="139"/>
      <c r="V3" s="139"/>
      <c r="W3" s="153"/>
      <c r="X3" s="143"/>
      <c r="Y3" s="144"/>
    </row>
    <row r="4" spans="1:25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0"/>
      <c r="V4" s="140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1"/>
      <c r="V1" s="131"/>
      <c r="W1" s="131"/>
    </row>
    <row r="2" spans="1:25" ht="42.75" customHeight="1" thickBot="1">
      <c r="A2" s="138" t="s">
        <v>1</v>
      </c>
      <c r="B2" s="145" t="s">
        <v>2</v>
      </c>
      <c r="C2" s="146"/>
      <c r="D2" s="147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8" t="s">
        <v>22</v>
      </c>
      <c r="V2" s="138" t="s">
        <v>8</v>
      </c>
      <c r="W2" s="152" t="s">
        <v>9</v>
      </c>
      <c r="X2" s="141" t="s">
        <v>19</v>
      </c>
      <c r="Y2" s="142"/>
    </row>
    <row r="3" spans="1:25" ht="42.75" customHeight="1" thickBot="1">
      <c r="A3" s="139"/>
      <c r="B3" s="130"/>
      <c r="C3" s="131"/>
      <c r="D3" s="132"/>
      <c r="E3" s="134" t="s">
        <v>3</v>
      </c>
      <c r="F3" s="135"/>
      <c r="G3" s="136"/>
      <c r="H3" s="137"/>
      <c r="I3" s="134" t="s">
        <v>5</v>
      </c>
      <c r="J3" s="135"/>
      <c r="K3" s="136"/>
      <c r="L3" s="137"/>
      <c r="M3" s="134" t="s">
        <v>6</v>
      </c>
      <c r="N3" s="135"/>
      <c r="O3" s="136"/>
      <c r="P3" s="137"/>
      <c r="Q3" s="134" t="s">
        <v>7</v>
      </c>
      <c r="R3" s="135"/>
      <c r="S3" s="136"/>
      <c r="T3" s="137"/>
      <c r="U3" s="139"/>
      <c r="V3" s="139"/>
      <c r="W3" s="153"/>
      <c r="X3" s="143"/>
      <c r="Y3" s="144"/>
    </row>
    <row r="4" spans="1:25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0"/>
      <c r="V4" s="140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1"/>
      <c r="V1" s="131"/>
      <c r="W1" s="131"/>
    </row>
    <row r="2" spans="1:25" ht="42.75" customHeight="1" thickBot="1">
      <c r="A2" s="138" t="s">
        <v>1</v>
      </c>
      <c r="B2" s="145" t="s">
        <v>2</v>
      </c>
      <c r="C2" s="146"/>
      <c r="D2" s="147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8" t="s">
        <v>22</v>
      </c>
      <c r="V2" s="138" t="s">
        <v>8</v>
      </c>
      <c r="W2" s="152" t="s">
        <v>9</v>
      </c>
      <c r="X2" s="141" t="s">
        <v>19</v>
      </c>
      <c r="Y2" s="142"/>
    </row>
    <row r="3" spans="1:25" ht="42.75" customHeight="1" thickBot="1">
      <c r="A3" s="139"/>
      <c r="B3" s="130"/>
      <c r="C3" s="131"/>
      <c r="D3" s="132"/>
      <c r="E3" s="134" t="s">
        <v>3</v>
      </c>
      <c r="F3" s="135"/>
      <c r="G3" s="136"/>
      <c r="H3" s="137"/>
      <c r="I3" s="134" t="s">
        <v>5</v>
      </c>
      <c r="J3" s="135"/>
      <c r="K3" s="136"/>
      <c r="L3" s="137"/>
      <c r="M3" s="134" t="s">
        <v>6</v>
      </c>
      <c r="N3" s="135"/>
      <c r="O3" s="136"/>
      <c r="P3" s="137"/>
      <c r="Q3" s="134" t="s">
        <v>7</v>
      </c>
      <c r="R3" s="135"/>
      <c r="S3" s="136"/>
      <c r="T3" s="137"/>
      <c r="U3" s="139"/>
      <c r="V3" s="139"/>
      <c r="W3" s="153"/>
      <c r="X3" s="143"/>
      <c r="Y3" s="144"/>
    </row>
    <row r="4" spans="1:25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0"/>
      <c r="V4" s="140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1"/>
      <c r="AB1" s="131"/>
      <c r="AC1" s="131"/>
      <c r="AD1" s="131"/>
      <c r="AE1" s="131"/>
    </row>
    <row r="2" spans="1:31" ht="42.75" customHeight="1" thickBot="1">
      <c r="A2" s="173" t="s">
        <v>1</v>
      </c>
      <c r="B2" s="176" t="s">
        <v>2</v>
      </c>
      <c r="C2" s="177"/>
      <c r="D2" s="178"/>
      <c r="E2" s="162" t="s">
        <v>34</v>
      </c>
      <c r="F2" s="163"/>
      <c r="G2" s="163"/>
      <c r="H2" s="163"/>
      <c r="I2" s="164"/>
      <c r="J2" s="155" t="s">
        <v>4</v>
      </c>
      <c r="K2" s="156"/>
      <c r="L2" s="156"/>
      <c r="M2" s="156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70" t="s">
        <v>28</v>
      </c>
      <c r="AA2" s="138" t="s">
        <v>29</v>
      </c>
      <c r="AB2" s="138" t="s">
        <v>8</v>
      </c>
      <c r="AC2" s="138" t="s">
        <v>30</v>
      </c>
      <c r="AD2" s="176" t="s">
        <v>33</v>
      </c>
      <c r="AE2" s="178"/>
    </row>
    <row r="3" spans="1:31" ht="42.75" customHeight="1" thickBot="1">
      <c r="A3" s="174"/>
      <c r="B3" s="179"/>
      <c r="C3" s="180"/>
      <c r="D3" s="181"/>
      <c r="E3" s="165"/>
      <c r="F3" s="166"/>
      <c r="G3" s="166"/>
      <c r="H3" s="166"/>
      <c r="I3" s="167"/>
      <c r="J3" s="155" t="s">
        <v>3</v>
      </c>
      <c r="K3" s="156"/>
      <c r="L3" s="156"/>
      <c r="M3" s="157"/>
      <c r="N3" s="158" t="s">
        <v>5</v>
      </c>
      <c r="O3" s="159"/>
      <c r="P3" s="160"/>
      <c r="Q3" s="161"/>
      <c r="R3" s="158" t="s">
        <v>6</v>
      </c>
      <c r="S3" s="159"/>
      <c r="T3" s="160"/>
      <c r="U3" s="161"/>
      <c r="V3" s="158" t="s">
        <v>7</v>
      </c>
      <c r="W3" s="159"/>
      <c r="X3" s="160"/>
      <c r="Y3" s="161"/>
      <c r="Z3" s="171"/>
      <c r="AA3" s="139"/>
      <c r="AB3" s="139"/>
      <c r="AC3" s="139"/>
      <c r="AD3" s="182"/>
      <c r="AE3" s="183"/>
    </row>
    <row r="4" spans="1:31" ht="42.75" customHeight="1" thickBot="1">
      <c r="A4" s="175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2"/>
      <c r="AA4" s="140"/>
      <c r="AB4" s="140"/>
      <c r="AC4" s="140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463</v>
      </c>
      <c r="AE5" s="64">
        <f aca="true" t="shared" si="8" ref="AE5:AE10">AD5*0.22</f>
        <v>101.86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20</v>
      </c>
      <c r="G6" s="120">
        <f>F6*100/E6</f>
        <v>13.333333333333334</v>
      </c>
      <c r="H6" s="121">
        <v>653</v>
      </c>
      <c r="I6" s="122">
        <f>H6/F6*10</f>
        <v>326.5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2606</v>
      </c>
      <c r="D8" s="64">
        <f t="shared" si="0"/>
        <v>65.14999999999999</v>
      </c>
      <c r="E8" s="72">
        <v>547</v>
      </c>
      <c r="F8" s="73">
        <v>232</v>
      </c>
      <c r="G8" s="120">
        <f>F8*100/E8</f>
        <v>42.413162705667276</v>
      </c>
      <c r="H8" s="121">
        <v>7774</v>
      </c>
      <c r="I8" s="122">
        <f>H8/F8*10</f>
        <v>335.08620689655174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9455</v>
      </c>
      <c r="T8" s="67">
        <f t="shared" si="5"/>
        <v>89.66334755808441</v>
      </c>
      <c r="U8" s="64">
        <f t="shared" si="6"/>
        <v>1701.8999999999999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91.50310559006212</v>
      </c>
      <c r="AA8" s="68">
        <f>M8+Q8+U8+Y8</f>
        <v>4787.36</v>
      </c>
      <c r="AB8" s="74">
        <v>1961</v>
      </c>
      <c r="AC8" s="70">
        <f>AA8/AB8*10</f>
        <v>24.41285058643549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11924</v>
      </c>
      <c r="D10" s="92">
        <f t="shared" si="0"/>
        <v>78.44736842105263</v>
      </c>
      <c r="E10" s="90">
        <f>SUM(E5:E9)</f>
        <v>1019</v>
      </c>
      <c r="F10" s="91">
        <f>SUM(F5:F9)</f>
        <v>252</v>
      </c>
      <c r="G10" s="99">
        <f>F10*100/E10</f>
        <v>24.730127576054954</v>
      </c>
      <c r="H10" s="126">
        <f>SUM(H7:H9)</f>
        <v>7774</v>
      </c>
      <c r="I10" s="127">
        <f>H10/F10*10</f>
        <v>308.4920634920635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33005</v>
      </c>
      <c r="T10" s="93">
        <f t="shared" si="5"/>
        <v>95.19757715604268</v>
      </c>
      <c r="U10" s="92">
        <f t="shared" si="6"/>
        <v>5940.9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103.26693956554149</v>
      </c>
      <c r="AA10" s="96">
        <f>SUM(AA5:AA9)</f>
        <v>21351.41</v>
      </c>
      <c r="AB10" s="100">
        <f>SUM(AB5:AB9)</f>
        <v>6537</v>
      </c>
      <c r="AC10" s="128">
        <f>AA10/AB10*10</f>
        <v>32.66239865381674</v>
      </c>
      <c r="AD10" s="129">
        <f>SUM(AD5:AD9)</f>
        <v>1809</v>
      </c>
      <c r="AE10" s="127">
        <f t="shared" si="8"/>
        <v>397.98</v>
      </c>
    </row>
    <row r="14" ht="12" customHeight="1"/>
  </sheetData>
  <mergeCells count="14"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  <mergeCell ref="J3:M3"/>
    <mergeCell ref="N3:Q3"/>
    <mergeCell ref="R3:U3"/>
    <mergeCell ref="V3:Y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2015-09-28T07:09:58Z</dcterms:modified>
  <cp:category/>
  <cp:version/>
  <cp:contentType/>
  <cp:contentStatus/>
</cp:coreProperties>
</file>